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за 2022 год" sheetId="1" r:id="rId1"/>
  </sheets>
  <definedNames>
    <definedName name="_xlnm.Print_Titles" localSheetId="0">'за 2022 год'!$B:$B,'за 2022 год'!$2:$3</definedName>
    <definedName name="_xlnm.Print_Area" localSheetId="0">'за 2022 год'!$B$1:$BA$21</definedName>
  </definedNames>
  <calcPr fullCalcOnLoad="1"/>
</workbook>
</file>

<file path=xl/sharedStrings.xml><?xml version="1.0" encoding="utf-8"?>
<sst xmlns="http://schemas.openxmlformats.org/spreadsheetml/2006/main" count="92" uniqueCount="45">
  <si>
    <t>Среднесписочная численность работников (человек)</t>
  </si>
  <si>
    <t>Количество жалоб потребителей на предоставленные учреждением муниципальные услуги (выполненные работы) (единиц)</t>
  </si>
  <si>
    <t>Количество судебных актов о взыскании с учреждения денежных средств (единиц)</t>
  </si>
  <si>
    <t>Общее количество нарушений законодательства Российской Федерации о размещении заказов для государственных и муниципальных нужд муниципальным бюджетным учреждением (единиц)</t>
  </si>
  <si>
    <t>Общее количество нарушений законодательства Российской Федерации о закупках товаров, работ и услуг отдельными видами юридических лиц муниципальным автономным учреждением (единиц)</t>
  </si>
  <si>
    <t>№ п/п</t>
  </si>
  <si>
    <t>Наименование показателя</t>
  </si>
  <si>
    <t>план</t>
  </si>
  <si>
    <t>факт</t>
  </si>
  <si>
    <t>% выпол-нения</t>
  </si>
  <si>
    <t>план год</t>
  </si>
  <si>
    <t>МБДОУ №1</t>
  </si>
  <si>
    <t>МБДОУ №5</t>
  </si>
  <si>
    <t>МБДОУ №6</t>
  </si>
  <si>
    <t>МБДОУ №7</t>
  </si>
  <si>
    <t>МБДОУ №9</t>
  </si>
  <si>
    <t>МБДОУ №10</t>
  </si>
  <si>
    <t>МБДОУ №11</t>
  </si>
  <si>
    <t>МБДОУ №15</t>
  </si>
  <si>
    <t>МАДОУ №16</t>
  </si>
  <si>
    <t>Сумма субсидии, полученная от учредителя на возмещение нормативных затрат на оказание учреждением в соответствии с муниципальным заданием муниципальных услуг (выполненных работ) ( руб.)</t>
  </si>
  <si>
    <t>Сумма субсидии, полученная от учредителя на иные цели ( руб.)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</si>
  <si>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(руб.)</t>
  </si>
  <si>
    <t>Расходы на оплату труда с начислениями работников учреждения – всего (руб.)</t>
  </si>
  <si>
    <t>Расходы на оплату труда с начислениями работников, содержащиеся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(руб.)</t>
  </si>
  <si>
    <t>Расходы на оплату коммунальных услуг – всего ( руб.)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</si>
  <si>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(руб.)</t>
  </si>
  <si>
    <t>Общая сумма денежных средств, подлежащих взысканию с учреждения в соответствии с судебными актами ( руб.)</t>
  </si>
  <si>
    <t>МАОУ СШ №1</t>
  </si>
  <si>
    <t>МБОУ СШ№2</t>
  </si>
  <si>
    <t>МБОУ СШ№3</t>
  </si>
  <si>
    <t>МБОУ СШ№7</t>
  </si>
  <si>
    <t>МАОУ СШ№9</t>
  </si>
  <si>
    <t>МАОУ ДО ЦДО</t>
  </si>
  <si>
    <t>МАОУ ЦПС и ТО</t>
  </si>
  <si>
    <t>Всего по учреждениям</t>
  </si>
  <si>
    <t>Просроченная кредиторская задолженность, увеличение (%)</t>
  </si>
  <si>
    <t>Дебиторская задолженность, увеличение  (%)</t>
  </si>
  <si>
    <t>Просроченная кредиторская задолженность и по средствам иных субсидий, увеличение (%)</t>
  </si>
  <si>
    <t xml:space="preserve">МОНИТОРИНГ
показателей оценки результатов деятельности  бюджетных и автономных учреждений за  2022 год
</t>
  </si>
  <si>
    <t>104,7</t>
  </si>
  <si>
    <t>145,31</t>
  </si>
  <si>
    <t>Среднемесячная заработная плата (тыс.руб.)</t>
  </si>
  <si>
    <t>Среднемесячная заработная плата руководителя (тыс.руб.)</t>
  </si>
  <si>
    <r>
      <rPr>
        <b/>
        <sz val="16"/>
        <rFont val="Arial Cyr"/>
        <family val="0"/>
      </rPr>
      <t xml:space="preserve">                                                                                                МОНИТОРИНГ
показателей оценки результатов деятельности руководителей бюджетных и автономных учреждений за  2022 год</t>
    </r>
    <r>
      <rPr>
        <sz val="10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</si>
</sst>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5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#,##0\ &quot;₹&quot;;\-#,##0\ &quot;₹&quot;"/>
    <numFmt numFmtId="165" formatCode="#,##0\ &quot;₹&quot;;[Red]\-#,##0\ &quot;₹&quot;"/>
    <numFmt numFmtId="166" formatCode="#,##0.00\ &quot;₹&quot;;\-#,##0.00\ &quot;₹&quot;"/>
    <numFmt numFmtId="167" formatCode="#,##0.00\ &quot;₹&quot;;[Red]\-#,##0.00\ &quot;₹&quot;"/>
    <numFmt numFmtId="168" formatCode="_-* #,##0\ &quot;₹&quot;_-;\-* #,##0\ &quot;₹&quot;_-;_-* &quot;-&quot;\ &quot;₹&quot;_-;_-@_-"/>
    <numFmt numFmtId="169" formatCode="_-* #,##0\ _₽_-;\-* #,##0\ _₽_-;_-* &quot;-&quot;\ _₽_-;_-@_-"/>
    <numFmt numFmtId="170" formatCode="_-* #,##0.00\ &quot;₹&quot;_-;\-* #,##0.00\ &quot;₹&quot;_-;_-* &quot;-&quot;??\ &quot;₹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"/>
    <numFmt numFmtId="196" formatCode="0.0000"/>
    <numFmt numFmtId="197" formatCode="0.00000"/>
    <numFmt numFmtId="198" formatCode="#,##0.000"/>
    <numFmt numFmtId="199" formatCode="#,##0.0"/>
    <numFmt numFmtId="200" formatCode="#,##0.0000"/>
    <numFmt numFmtId="201" formatCode="0.0000000"/>
    <numFmt numFmtId="202" formatCode="0.000000"/>
    <numFmt numFmtId="203" formatCode="#,##0.00000"/>
    <numFmt numFmtId="204" formatCode="#,##0.000000"/>
    <numFmt numFmtId="205" formatCode="0.000000000"/>
    <numFmt numFmtId="206" formatCode="0.00000000"/>
    <numFmt numFmtId="207" formatCode="_-* #,##0.000_р_._-;\-* #,##0.000_р_._-;_-* &quot;-&quot;??_р_._-;_-@_-"/>
    <numFmt numFmtId="208" formatCode="_-* #,##0.0_р_._-;\-* #,##0.0_р_._-;_-* &quot;-&quot;??_р_._-;_-@_-"/>
    <numFmt numFmtId="209" formatCode="[$-FC19]d\ mmmm\ yyyy\ &quot;г.&quot;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99" fontId="8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199" fontId="8" fillId="33" borderId="10" xfId="0" applyNumberFormat="1" applyFont="1" applyFill="1" applyBorder="1" applyAlignment="1">
      <alignment horizontal="center" vertical="center"/>
    </xf>
    <xf numFmtId="199" fontId="9" fillId="33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0"/>
  <sheetViews>
    <sheetView tabSelected="1" view="pageBreakPreview" zoomScale="90" zoomScaleNormal="90" zoomScaleSheetLayoutView="90" zoomScalePageLayoutView="0" workbookViewId="0" topLeftCell="B13">
      <pane xSplit="1" topLeftCell="AH1" activePane="topRight" state="frozen"/>
      <selection pane="topLeft" activeCell="B13" sqref="B13"/>
      <selection pane="topRight" activeCell="AY6" sqref="AY6"/>
    </sheetView>
  </sheetViews>
  <sheetFormatPr defaultColWidth="9.00390625" defaultRowHeight="12.75"/>
  <cols>
    <col min="1" max="1" width="3.125" style="7" hidden="1" customWidth="1"/>
    <col min="2" max="2" width="29.75390625" style="7" customWidth="1"/>
    <col min="3" max="3" width="12.125" style="7" customWidth="1"/>
    <col min="4" max="4" width="14.25390625" style="7" customWidth="1"/>
    <col min="5" max="5" width="6.125" style="7" customWidth="1"/>
    <col min="6" max="6" width="12.375" style="7" customWidth="1"/>
    <col min="7" max="7" width="14.00390625" style="7" customWidth="1"/>
    <col min="8" max="8" width="6.875" style="7" customWidth="1"/>
    <col min="9" max="9" width="11.75390625" style="7" customWidth="1"/>
    <col min="10" max="10" width="10.00390625" style="7" customWidth="1"/>
    <col min="11" max="11" width="5.375" style="7" customWidth="1"/>
    <col min="12" max="13" width="10.375" style="7" customWidth="1"/>
    <col min="14" max="14" width="6.75390625" style="7" customWidth="1"/>
    <col min="15" max="15" width="12.875" style="7" customWidth="1"/>
    <col min="16" max="16" width="13.125" style="7" customWidth="1"/>
    <col min="17" max="17" width="6.25390625" style="7" customWidth="1"/>
    <col min="18" max="18" width="12.625" style="7" customWidth="1"/>
    <col min="19" max="19" width="12.75390625" style="7" customWidth="1"/>
    <col min="20" max="20" width="7.875" style="7" customWidth="1"/>
    <col min="21" max="21" width="13.25390625" style="7" customWidth="1"/>
    <col min="22" max="22" width="12.00390625" style="7" customWidth="1"/>
    <col min="23" max="23" width="6.375" style="7" customWidth="1"/>
    <col min="24" max="24" width="12.125" style="7" customWidth="1"/>
    <col min="25" max="25" width="13.25390625" style="7" customWidth="1"/>
    <col min="26" max="26" width="6.125" style="7" customWidth="1"/>
    <col min="27" max="27" width="13.875" style="7" customWidth="1"/>
    <col min="28" max="28" width="15.25390625" style="7" customWidth="1"/>
    <col min="29" max="29" width="6.875" style="7" customWidth="1"/>
    <col min="30" max="30" width="14.75390625" style="7" customWidth="1"/>
    <col min="31" max="31" width="14.375" style="7" customWidth="1"/>
    <col min="32" max="32" width="6.00390625" style="7" customWidth="1"/>
    <col min="33" max="33" width="12.875" style="7" customWidth="1"/>
    <col min="34" max="34" width="14.625" style="7" customWidth="1"/>
    <col min="35" max="35" width="6.25390625" style="7" customWidth="1"/>
    <col min="36" max="36" width="15.125" style="7" customWidth="1"/>
    <col min="37" max="37" width="13.875" style="7" customWidth="1"/>
    <col min="38" max="38" width="6.875" style="7" customWidth="1"/>
    <col min="39" max="39" width="12.875" style="7" customWidth="1"/>
    <col min="40" max="40" width="12.375" style="7" customWidth="1"/>
    <col min="41" max="41" width="7.25390625" style="7" customWidth="1"/>
    <col min="42" max="42" width="12.125" style="7" customWidth="1"/>
    <col min="43" max="43" width="14.875" style="7" customWidth="1"/>
    <col min="44" max="44" width="8.75390625" style="7" customWidth="1"/>
    <col min="45" max="45" width="12.125" style="7" customWidth="1"/>
    <col min="46" max="46" width="13.75390625" style="7" customWidth="1"/>
    <col min="47" max="47" width="7.00390625" style="7" customWidth="1"/>
    <col min="48" max="48" width="10.75390625" style="7" customWidth="1"/>
    <col min="49" max="49" width="10.25390625" style="7" customWidth="1"/>
    <col min="50" max="50" width="9.00390625" style="7" customWidth="1"/>
    <col min="51" max="52" width="13.25390625" style="7" customWidth="1"/>
    <col min="53" max="53" width="7.875" style="7" customWidth="1"/>
    <col min="54" max="16384" width="9.125" style="7" customWidth="1"/>
  </cols>
  <sheetData>
    <row r="1" spans="1:52" ht="58.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H1" s="30" t="s">
        <v>44</v>
      </c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3" s="8" customFormat="1" ht="23.25" customHeight="1">
      <c r="A2" s="24" t="s">
        <v>5</v>
      </c>
      <c r="B2" s="32" t="s">
        <v>6</v>
      </c>
      <c r="C2" s="29" t="s">
        <v>11</v>
      </c>
      <c r="D2" s="29"/>
      <c r="E2" s="29"/>
      <c r="F2" s="29" t="s">
        <v>12</v>
      </c>
      <c r="G2" s="29"/>
      <c r="H2" s="29"/>
      <c r="I2" s="29" t="s">
        <v>13</v>
      </c>
      <c r="J2" s="29"/>
      <c r="K2" s="29"/>
      <c r="L2" s="29" t="s">
        <v>14</v>
      </c>
      <c r="M2" s="29"/>
      <c r="N2" s="29"/>
      <c r="O2" s="26" t="s">
        <v>15</v>
      </c>
      <c r="P2" s="27"/>
      <c r="Q2" s="28"/>
      <c r="R2" s="20" t="s">
        <v>16</v>
      </c>
      <c r="S2" s="21"/>
      <c r="T2" s="22"/>
      <c r="U2" s="20" t="s">
        <v>17</v>
      </c>
      <c r="V2" s="21"/>
      <c r="W2" s="21"/>
      <c r="X2" s="20" t="s">
        <v>18</v>
      </c>
      <c r="Y2" s="21"/>
      <c r="Z2" s="22"/>
      <c r="AA2" s="20" t="s">
        <v>19</v>
      </c>
      <c r="AB2" s="21"/>
      <c r="AC2" s="22"/>
      <c r="AD2" s="26" t="s">
        <v>28</v>
      </c>
      <c r="AE2" s="27"/>
      <c r="AF2" s="28"/>
      <c r="AG2" s="20" t="s">
        <v>29</v>
      </c>
      <c r="AH2" s="21"/>
      <c r="AI2" s="22"/>
      <c r="AJ2" s="20" t="s">
        <v>30</v>
      </c>
      <c r="AK2" s="21"/>
      <c r="AL2" s="22"/>
      <c r="AM2" s="20" t="s">
        <v>31</v>
      </c>
      <c r="AN2" s="21"/>
      <c r="AO2" s="22"/>
      <c r="AP2" s="20" t="s">
        <v>32</v>
      </c>
      <c r="AQ2" s="21"/>
      <c r="AR2" s="22"/>
      <c r="AS2" s="20" t="s">
        <v>33</v>
      </c>
      <c r="AT2" s="21"/>
      <c r="AU2" s="22"/>
      <c r="AV2" s="20" t="s">
        <v>34</v>
      </c>
      <c r="AW2" s="21"/>
      <c r="AX2" s="22"/>
      <c r="AY2" s="20" t="s">
        <v>35</v>
      </c>
      <c r="AZ2" s="21"/>
      <c r="BA2" s="22"/>
    </row>
    <row r="3" spans="1:53" s="8" customFormat="1" ht="35.25" customHeight="1">
      <c r="A3" s="25"/>
      <c r="B3" s="32"/>
      <c r="C3" s="9" t="s">
        <v>10</v>
      </c>
      <c r="D3" s="9" t="s">
        <v>8</v>
      </c>
      <c r="E3" s="10" t="s">
        <v>9</v>
      </c>
      <c r="F3" s="9" t="s">
        <v>10</v>
      </c>
      <c r="G3" s="9" t="s">
        <v>8</v>
      </c>
      <c r="H3" s="10" t="s">
        <v>9</v>
      </c>
      <c r="I3" s="9" t="s">
        <v>10</v>
      </c>
      <c r="J3" s="9" t="s">
        <v>8</v>
      </c>
      <c r="K3" s="10" t="s">
        <v>9</v>
      </c>
      <c r="L3" s="9" t="s">
        <v>10</v>
      </c>
      <c r="M3" s="9" t="s">
        <v>8</v>
      </c>
      <c r="N3" s="10" t="s">
        <v>9</v>
      </c>
      <c r="O3" s="9" t="s">
        <v>10</v>
      </c>
      <c r="P3" s="9" t="s">
        <v>8</v>
      </c>
      <c r="Q3" s="10" t="s">
        <v>9</v>
      </c>
      <c r="R3" s="9" t="s">
        <v>10</v>
      </c>
      <c r="S3" s="9" t="s">
        <v>8</v>
      </c>
      <c r="T3" s="10" t="s">
        <v>9</v>
      </c>
      <c r="U3" s="9" t="s">
        <v>10</v>
      </c>
      <c r="V3" s="9" t="s">
        <v>8</v>
      </c>
      <c r="W3" s="10" t="s">
        <v>9</v>
      </c>
      <c r="X3" s="9" t="s">
        <v>10</v>
      </c>
      <c r="Y3" s="9" t="s">
        <v>8</v>
      </c>
      <c r="Z3" s="10" t="s">
        <v>9</v>
      </c>
      <c r="AA3" s="9" t="s">
        <v>10</v>
      </c>
      <c r="AB3" s="9" t="s">
        <v>8</v>
      </c>
      <c r="AC3" s="10" t="s">
        <v>9</v>
      </c>
      <c r="AD3" s="9" t="s">
        <v>7</v>
      </c>
      <c r="AE3" s="9" t="s">
        <v>8</v>
      </c>
      <c r="AF3" s="10" t="s">
        <v>9</v>
      </c>
      <c r="AG3" s="9" t="s">
        <v>7</v>
      </c>
      <c r="AH3" s="9" t="s">
        <v>8</v>
      </c>
      <c r="AI3" s="10" t="s">
        <v>9</v>
      </c>
      <c r="AJ3" s="9" t="s">
        <v>7</v>
      </c>
      <c r="AK3" s="9" t="s">
        <v>8</v>
      </c>
      <c r="AL3" s="10" t="s">
        <v>9</v>
      </c>
      <c r="AM3" s="9" t="s">
        <v>7</v>
      </c>
      <c r="AN3" s="9" t="s">
        <v>8</v>
      </c>
      <c r="AO3" s="10" t="s">
        <v>9</v>
      </c>
      <c r="AP3" s="9" t="s">
        <v>7</v>
      </c>
      <c r="AQ3" s="9" t="s">
        <v>8</v>
      </c>
      <c r="AR3" s="10" t="s">
        <v>9</v>
      </c>
      <c r="AS3" s="9" t="s">
        <v>7</v>
      </c>
      <c r="AT3" s="9" t="s">
        <v>8</v>
      </c>
      <c r="AU3" s="10" t="s">
        <v>9</v>
      </c>
      <c r="AV3" s="9" t="s">
        <v>7</v>
      </c>
      <c r="AW3" s="9" t="s">
        <v>8</v>
      </c>
      <c r="AX3" s="10" t="s">
        <v>9</v>
      </c>
      <c r="AY3" s="9" t="s">
        <v>7</v>
      </c>
      <c r="AZ3" s="9" t="s">
        <v>8</v>
      </c>
      <c r="BA3" s="10" t="s">
        <v>9</v>
      </c>
    </row>
    <row r="4" spans="1:53" ht="56.25" customHeight="1">
      <c r="A4" s="11">
        <v>1</v>
      </c>
      <c r="B4" s="1" t="s">
        <v>20</v>
      </c>
      <c r="C4" s="3">
        <v>30998309.7</v>
      </c>
      <c r="D4" s="3">
        <v>30947686.78</v>
      </c>
      <c r="E4" s="3">
        <f>D4/C4*100</f>
        <v>99.83669135352888</v>
      </c>
      <c r="F4" s="3">
        <v>36010265.89</v>
      </c>
      <c r="G4" s="3">
        <v>36000996.96</v>
      </c>
      <c r="H4" s="3">
        <f>G4/F4*100</f>
        <v>99.97426031224454</v>
      </c>
      <c r="I4" s="2">
        <v>0</v>
      </c>
      <c r="J4" s="2">
        <v>0</v>
      </c>
      <c r="K4" s="3">
        <v>0</v>
      </c>
      <c r="L4" s="3"/>
      <c r="M4" s="3"/>
      <c r="N4" s="3">
        <v>0</v>
      </c>
      <c r="O4" s="3">
        <v>26254625.98</v>
      </c>
      <c r="P4" s="3">
        <v>26178625.98</v>
      </c>
      <c r="Q4" s="3">
        <f>P4/O4*100</f>
        <v>99.71052720363302</v>
      </c>
      <c r="R4" s="3">
        <v>1124084.03</v>
      </c>
      <c r="S4" s="3">
        <v>1124084.03</v>
      </c>
      <c r="T4" s="3">
        <f>S4/R4*100</f>
        <v>100</v>
      </c>
      <c r="U4" s="3">
        <v>20810385.58</v>
      </c>
      <c r="V4" s="3">
        <v>20679578.33</v>
      </c>
      <c r="W4" s="3">
        <f>V4/U4*100</f>
        <v>99.37143283819924</v>
      </c>
      <c r="X4" s="3">
        <v>31848741.1</v>
      </c>
      <c r="Y4" s="3">
        <v>31817719.65</v>
      </c>
      <c r="Z4" s="3">
        <f>Y4/X4*100</f>
        <v>99.90259756295359</v>
      </c>
      <c r="AA4" s="3">
        <v>36447962.22</v>
      </c>
      <c r="AB4" s="3">
        <v>36387975.75</v>
      </c>
      <c r="AC4" s="3">
        <f>AB4/AA4*100</f>
        <v>99.83541886474224</v>
      </c>
      <c r="AD4" s="3">
        <v>40223914.98</v>
      </c>
      <c r="AE4" s="3">
        <v>40160387.27</v>
      </c>
      <c r="AF4" s="3">
        <f>AE4/AD4*100</f>
        <v>99.84206482628163</v>
      </c>
      <c r="AG4" s="3">
        <v>68514920.18</v>
      </c>
      <c r="AH4" s="3">
        <v>68514920.18</v>
      </c>
      <c r="AI4" s="3">
        <f>AH4/AG4*100</f>
        <v>100</v>
      </c>
      <c r="AJ4" s="3">
        <v>41105361.4</v>
      </c>
      <c r="AK4" s="3">
        <v>41105361.4</v>
      </c>
      <c r="AL4" s="4">
        <f>AK4/AJ4*100</f>
        <v>100</v>
      </c>
      <c r="AM4" s="3">
        <v>26751879.89</v>
      </c>
      <c r="AN4" s="3">
        <v>26522222.96</v>
      </c>
      <c r="AO4" s="3">
        <f aca="true" t="shared" si="0" ref="AO4:AO15">AN4/AM4*100</f>
        <v>99.14152975064064</v>
      </c>
      <c r="AP4" s="3">
        <v>52434039.03</v>
      </c>
      <c r="AQ4" s="3">
        <v>52434039.03</v>
      </c>
      <c r="AR4" s="3">
        <f aca="true" t="shared" si="1" ref="AR4:AR15">AQ4/AP4*100</f>
        <v>100</v>
      </c>
      <c r="AS4" s="3">
        <v>19885218.09</v>
      </c>
      <c r="AT4" s="3">
        <v>19872239.67</v>
      </c>
      <c r="AU4" s="3">
        <f aca="true" t="shared" si="2" ref="AU4:AU15">AT4/AS4*100</f>
        <v>99.93473332833838</v>
      </c>
      <c r="AV4" s="3">
        <v>0</v>
      </c>
      <c r="AW4" s="3">
        <v>0</v>
      </c>
      <c r="AX4" s="3">
        <v>0</v>
      </c>
      <c r="AY4" s="6">
        <f>C4+F4+I4+L4+O4+R4+U4+X4+AA4+AD4+AG4+AJ4+AM4+AP4+AS4+AV4</f>
        <v>432409708.0699999</v>
      </c>
      <c r="AZ4" s="6">
        <f aca="true" t="shared" si="3" ref="AY4:AZ6">D4+G4+J4+M4+P4+S4+V4+Y4+AB4+AE4+AH4+AK4+AN4+AQ4+AT4+AW4</f>
        <v>431745837.98999995</v>
      </c>
      <c r="BA4" s="6">
        <f>AZ4/AY4*100</f>
        <v>99.84647197608884</v>
      </c>
    </row>
    <row r="5" spans="1:53" ht="27" customHeight="1">
      <c r="A5" s="11">
        <v>2</v>
      </c>
      <c r="B5" s="1" t="s">
        <v>21</v>
      </c>
      <c r="C5" s="3">
        <v>300626.1</v>
      </c>
      <c r="D5" s="3">
        <v>300626.1</v>
      </c>
      <c r="E5" s="3">
        <f>D5/C5*100</f>
        <v>100</v>
      </c>
      <c r="F5" s="3">
        <v>776335.7</v>
      </c>
      <c r="G5" s="3">
        <v>769267.5</v>
      </c>
      <c r="H5" s="3">
        <f>G5/F5*100</f>
        <v>99.08954335089834</v>
      </c>
      <c r="I5" s="2">
        <v>0</v>
      </c>
      <c r="J5" s="2">
        <v>0</v>
      </c>
      <c r="K5" s="3">
        <v>0</v>
      </c>
      <c r="L5" s="3"/>
      <c r="M5" s="3"/>
      <c r="N5" s="3">
        <v>0</v>
      </c>
      <c r="O5" s="3">
        <v>1552546.9</v>
      </c>
      <c r="P5" s="3">
        <v>1491691.72</v>
      </c>
      <c r="Q5" s="3">
        <f>P5/O5*100</f>
        <v>96.08030005405956</v>
      </c>
      <c r="R5" s="3">
        <v>0</v>
      </c>
      <c r="S5" s="3">
        <v>0</v>
      </c>
      <c r="T5" s="3">
        <v>0</v>
      </c>
      <c r="U5" s="3">
        <v>6518646.49</v>
      </c>
      <c r="V5" s="3">
        <v>6493927.49</v>
      </c>
      <c r="W5" s="3">
        <f>V5/U5*100</f>
        <v>99.62079551272001</v>
      </c>
      <c r="X5" s="3">
        <v>388730.7</v>
      </c>
      <c r="Y5" s="3">
        <v>303108.98</v>
      </c>
      <c r="Z5" s="3">
        <f>Y5/X5*100</f>
        <v>77.97402674910934</v>
      </c>
      <c r="AA5" s="3">
        <v>1038086.84</v>
      </c>
      <c r="AB5" s="3">
        <v>991602.14</v>
      </c>
      <c r="AC5" s="3">
        <f>AB5/AA5*100</f>
        <v>95.5220798290825</v>
      </c>
      <c r="AD5" s="3">
        <v>6160866.82</v>
      </c>
      <c r="AE5" s="3">
        <v>6047060.77</v>
      </c>
      <c r="AF5" s="3">
        <f>AE5/AD5*100</f>
        <v>98.15275912748913</v>
      </c>
      <c r="AG5" s="3">
        <v>11134417.88</v>
      </c>
      <c r="AH5" s="3">
        <v>10957134.31</v>
      </c>
      <c r="AI5" s="3">
        <f>AH5/AG5*100</f>
        <v>98.40778770914964</v>
      </c>
      <c r="AJ5" s="3">
        <v>6869973.02</v>
      </c>
      <c r="AK5" s="3">
        <v>6717565.02</v>
      </c>
      <c r="AL5" s="4">
        <f>AK5/AJ5*100</f>
        <v>97.78153422791753</v>
      </c>
      <c r="AM5" s="3">
        <v>2747023.76</v>
      </c>
      <c r="AN5" s="3">
        <v>2649132.28</v>
      </c>
      <c r="AO5" s="3">
        <f t="shared" si="0"/>
        <v>96.43645310151959</v>
      </c>
      <c r="AP5" s="3">
        <v>7779753.49</v>
      </c>
      <c r="AQ5" s="3">
        <v>7673668.93</v>
      </c>
      <c r="AR5" s="3">
        <f t="shared" si="1"/>
        <v>98.63640203849184</v>
      </c>
      <c r="AS5" s="3">
        <v>259793.71</v>
      </c>
      <c r="AT5" s="3">
        <v>259793.71</v>
      </c>
      <c r="AU5" s="3">
        <f t="shared" si="2"/>
        <v>100</v>
      </c>
      <c r="AV5" s="3">
        <v>0</v>
      </c>
      <c r="AW5" s="3">
        <v>0</v>
      </c>
      <c r="AX5" s="3">
        <v>0</v>
      </c>
      <c r="AY5" s="6">
        <f t="shared" si="3"/>
        <v>45526801.410000004</v>
      </c>
      <c r="AZ5" s="6">
        <f t="shared" si="3"/>
        <v>44654578.95</v>
      </c>
      <c r="BA5" s="6">
        <f>AZ5/AY5*100</f>
        <v>98.08415607293594</v>
      </c>
    </row>
    <row r="6" spans="1:53" ht="47.25" customHeight="1">
      <c r="A6" s="11">
        <v>3</v>
      </c>
      <c r="B6" s="1" t="s">
        <v>22</v>
      </c>
      <c r="C6" s="3">
        <v>1654399.55</v>
      </c>
      <c r="D6" s="3">
        <v>1617336.02</v>
      </c>
      <c r="E6" s="3">
        <f>D6/C6*100</f>
        <v>97.75969897960864</v>
      </c>
      <c r="F6" s="3">
        <v>2364189.35</v>
      </c>
      <c r="G6" s="3">
        <v>2327656.49</v>
      </c>
      <c r="H6" s="3">
        <f>G6/F6*100</f>
        <v>98.45474052236976</v>
      </c>
      <c r="I6" s="2">
        <v>0</v>
      </c>
      <c r="J6" s="2">
        <v>0</v>
      </c>
      <c r="K6" s="3">
        <v>0</v>
      </c>
      <c r="L6" s="3"/>
      <c r="M6" s="3"/>
      <c r="N6" s="3">
        <v>0</v>
      </c>
      <c r="O6" s="3">
        <v>1275118.95</v>
      </c>
      <c r="P6" s="3">
        <v>1256493.19</v>
      </c>
      <c r="Q6" s="3">
        <f>P6/O6*100</f>
        <v>98.53929235386236</v>
      </c>
      <c r="R6" s="3">
        <v>0</v>
      </c>
      <c r="S6" s="3">
        <v>0</v>
      </c>
      <c r="T6" s="3">
        <v>0</v>
      </c>
      <c r="U6" s="3">
        <v>987233.64</v>
      </c>
      <c r="V6" s="3">
        <v>987233.64</v>
      </c>
      <c r="W6" s="3">
        <f>V6/U6*100</f>
        <v>100</v>
      </c>
      <c r="X6" s="3">
        <v>1844253.25</v>
      </c>
      <c r="Y6" s="3">
        <v>1844253.25</v>
      </c>
      <c r="Z6" s="3">
        <f>Y6/X6*100</f>
        <v>100</v>
      </c>
      <c r="AA6" s="3">
        <v>2327102.96</v>
      </c>
      <c r="AB6" s="3">
        <v>2254324.09</v>
      </c>
      <c r="AC6" s="3">
        <f>AB6/AA6*100</f>
        <v>96.87255479233286</v>
      </c>
      <c r="AD6" s="3">
        <v>2487735.57</v>
      </c>
      <c r="AE6" s="3">
        <v>2440267.71</v>
      </c>
      <c r="AF6" s="3">
        <f>AE6/AD6*100</f>
        <v>98.09192501918523</v>
      </c>
      <c r="AG6" s="3">
        <v>1929875.79</v>
      </c>
      <c r="AH6" s="3">
        <v>1929875.79</v>
      </c>
      <c r="AI6" s="3">
        <f>AH6/AG6*100</f>
        <v>100</v>
      </c>
      <c r="AJ6" s="3">
        <v>1770142.88</v>
      </c>
      <c r="AK6" s="3">
        <v>1681190.63</v>
      </c>
      <c r="AL6" s="4">
        <f>AK6/AJ6*100</f>
        <v>94.97485479816183</v>
      </c>
      <c r="AM6" s="3">
        <v>785467.76</v>
      </c>
      <c r="AN6" s="3">
        <v>785467.76</v>
      </c>
      <c r="AO6" s="3">
        <f t="shared" si="0"/>
        <v>100</v>
      </c>
      <c r="AP6" s="3">
        <v>2340463.4</v>
      </c>
      <c r="AQ6" s="3">
        <v>2340463.4</v>
      </c>
      <c r="AR6" s="3">
        <f t="shared" si="1"/>
        <v>100</v>
      </c>
      <c r="AS6" s="3">
        <v>658052.52</v>
      </c>
      <c r="AT6" s="3">
        <v>658052.52</v>
      </c>
      <c r="AU6" s="3">
        <f t="shared" si="2"/>
        <v>100</v>
      </c>
      <c r="AV6" s="3">
        <v>0</v>
      </c>
      <c r="AW6" s="3">
        <v>0</v>
      </c>
      <c r="AX6" s="3">
        <v>0</v>
      </c>
      <c r="AY6" s="6">
        <f t="shared" si="3"/>
        <v>20424035.619999997</v>
      </c>
      <c r="AZ6" s="6">
        <f t="shared" si="3"/>
        <v>20122614.49</v>
      </c>
      <c r="BA6" s="6">
        <f>AZ6/AY6*100</f>
        <v>98.52418427186429</v>
      </c>
    </row>
    <row r="7" spans="1:53" ht="25.5" customHeight="1">
      <c r="A7" s="11">
        <v>4</v>
      </c>
      <c r="B7" s="1" t="s">
        <v>36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2">
        <v>0</v>
      </c>
      <c r="J7" s="2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4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6">
        <v>0</v>
      </c>
      <c r="AZ7" s="6">
        <v>0</v>
      </c>
      <c r="BA7" s="6">
        <v>0</v>
      </c>
    </row>
    <row r="8" spans="1:53" ht="27" customHeight="1">
      <c r="A8" s="11">
        <v>6</v>
      </c>
      <c r="B8" s="1" t="s">
        <v>38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2">
        <v>0</v>
      </c>
      <c r="J8" s="2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4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6">
        <v>0</v>
      </c>
      <c r="AZ8" s="6">
        <v>0</v>
      </c>
      <c r="BA8" s="6">
        <v>0</v>
      </c>
    </row>
    <row r="9" spans="1:53" ht="24.75" customHeight="1">
      <c r="A9" s="11">
        <v>10</v>
      </c>
      <c r="B9" s="12" t="s">
        <v>37</v>
      </c>
      <c r="C9" s="3">
        <v>0</v>
      </c>
      <c r="D9" s="3">
        <v>1.88</v>
      </c>
      <c r="E9" s="3">
        <v>0</v>
      </c>
      <c r="F9" s="3">
        <v>0</v>
      </c>
      <c r="G9" s="3">
        <v>55.74</v>
      </c>
      <c r="H9" s="3">
        <v>0</v>
      </c>
      <c r="I9" s="2">
        <v>0</v>
      </c>
      <c r="J9" s="2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16" t="s">
        <v>40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488.02</v>
      </c>
      <c r="W9" s="3">
        <v>0</v>
      </c>
      <c r="X9" s="3">
        <v>0</v>
      </c>
      <c r="Y9" s="3">
        <v>402.51</v>
      </c>
      <c r="Z9" s="3">
        <v>0</v>
      </c>
      <c r="AA9" s="3">
        <v>0</v>
      </c>
      <c r="AB9" s="3">
        <v>242.31</v>
      </c>
      <c r="AC9" s="3">
        <v>0</v>
      </c>
      <c r="AD9" s="3">
        <v>0</v>
      </c>
      <c r="AE9" s="3">
        <v>262.07</v>
      </c>
      <c r="AF9" s="3">
        <v>0</v>
      </c>
      <c r="AG9" s="3">
        <v>0</v>
      </c>
      <c r="AH9" s="3">
        <v>947.03</v>
      </c>
      <c r="AI9" s="3">
        <v>0</v>
      </c>
      <c r="AJ9" s="3">
        <v>0</v>
      </c>
      <c r="AK9" s="3">
        <v>0.52</v>
      </c>
      <c r="AL9" s="4">
        <v>0</v>
      </c>
      <c r="AM9" s="3">
        <v>0</v>
      </c>
      <c r="AN9" s="3">
        <v>96.94</v>
      </c>
      <c r="AO9" s="3">
        <v>0</v>
      </c>
      <c r="AP9" s="3">
        <v>0</v>
      </c>
      <c r="AQ9" s="3">
        <v>72.8</v>
      </c>
      <c r="AR9" s="3">
        <v>0</v>
      </c>
      <c r="AS9" s="3">
        <v>0</v>
      </c>
      <c r="AT9" s="16" t="s">
        <v>41</v>
      </c>
      <c r="AU9" s="3">
        <v>0</v>
      </c>
      <c r="AV9" s="3">
        <v>0</v>
      </c>
      <c r="AW9" s="3">
        <v>0</v>
      </c>
      <c r="AX9" s="3">
        <v>0</v>
      </c>
      <c r="AY9" s="6">
        <v>0</v>
      </c>
      <c r="AZ9" s="6">
        <v>0</v>
      </c>
      <c r="BA9" s="6">
        <v>0</v>
      </c>
    </row>
    <row r="10" spans="1:53" s="15" customFormat="1" ht="24" customHeight="1">
      <c r="A10" s="14">
        <v>11</v>
      </c>
      <c r="B10" s="17" t="s">
        <v>0</v>
      </c>
      <c r="C10" s="18">
        <v>44.4</v>
      </c>
      <c r="D10" s="18">
        <v>44.4</v>
      </c>
      <c r="E10" s="18">
        <f aca="true" t="shared" si="4" ref="E10:E16">D10/C10*100</f>
        <v>100</v>
      </c>
      <c r="F10" s="18">
        <v>50.7</v>
      </c>
      <c r="G10" s="18">
        <v>50.7</v>
      </c>
      <c r="H10" s="18">
        <f aca="true" t="shared" si="5" ref="H10:H16">G10/F10*100</f>
        <v>100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36.5</v>
      </c>
      <c r="P10" s="18">
        <v>36.5</v>
      </c>
      <c r="Q10" s="18">
        <f aca="true" t="shared" si="6" ref="Q10:Q16">P10/O10*100</f>
        <v>100</v>
      </c>
      <c r="R10" s="18">
        <v>2.6</v>
      </c>
      <c r="S10" s="18">
        <v>2.6</v>
      </c>
      <c r="T10" s="18">
        <f aca="true" t="shared" si="7" ref="T10:T16">S10/R10*100</f>
        <v>100</v>
      </c>
      <c r="U10" s="18">
        <v>28.4</v>
      </c>
      <c r="V10" s="18">
        <v>28.4</v>
      </c>
      <c r="W10" s="18">
        <f aca="true" t="shared" si="8" ref="W10:W16">V10/U10*100</f>
        <v>100</v>
      </c>
      <c r="X10" s="18">
        <v>45.5</v>
      </c>
      <c r="Y10" s="18">
        <v>45.5</v>
      </c>
      <c r="Z10" s="18">
        <f aca="true" t="shared" si="9" ref="Z10:Z16">Y10/X10*100</f>
        <v>100</v>
      </c>
      <c r="AA10" s="18">
        <v>45.7</v>
      </c>
      <c r="AB10" s="18">
        <v>45.7</v>
      </c>
      <c r="AC10" s="18">
        <f aca="true" t="shared" si="10" ref="AC10:AC16">AB10/AA10*100</f>
        <v>100</v>
      </c>
      <c r="AD10" s="18">
        <v>50.7</v>
      </c>
      <c r="AE10" s="18">
        <v>50.7</v>
      </c>
      <c r="AF10" s="18">
        <f aca="true" t="shared" si="11" ref="AF10:AF16">AE10/AD10*100</f>
        <v>100</v>
      </c>
      <c r="AG10" s="18">
        <v>80.6</v>
      </c>
      <c r="AH10" s="18">
        <v>80.6</v>
      </c>
      <c r="AI10" s="18">
        <f aca="true" t="shared" si="12" ref="AI10:AI16">AH10/AG10*100</f>
        <v>100</v>
      </c>
      <c r="AJ10" s="18">
        <v>52.3</v>
      </c>
      <c r="AK10" s="18">
        <v>52.3</v>
      </c>
      <c r="AL10" s="18">
        <f aca="true" t="shared" si="13" ref="AL10:AL16">AK10/AJ10*100</f>
        <v>100</v>
      </c>
      <c r="AM10" s="18">
        <v>31.2</v>
      </c>
      <c r="AN10" s="18">
        <v>31.2</v>
      </c>
      <c r="AO10" s="18">
        <f t="shared" si="0"/>
        <v>100</v>
      </c>
      <c r="AP10" s="18">
        <v>65.6</v>
      </c>
      <c r="AQ10" s="18">
        <v>65.6</v>
      </c>
      <c r="AR10" s="18">
        <f t="shared" si="1"/>
        <v>100</v>
      </c>
      <c r="AS10" s="18">
        <v>31.8</v>
      </c>
      <c r="AT10" s="18">
        <v>31.8</v>
      </c>
      <c r="AU10" s="18">
        <f t="shared" si="2"/>
        <v>100</v>
      </c>
      <c r="AV10" s="18">
        <v>0</v>
      </c>
      <c r="AW10" s="18">
        <v>0</v>
      </c>
      <c r="AX10" s="18">
        <v>0</v>
      </c>
      <c r="AY10" s="19">
        <f>C10+F10+I10+L10+O10+R10+U10+X10+AA10+AD10+AG10+AJ10+AM10+AP10+AS10+AV10</f>
        <v>566</v>
      </c>
      <c r="AZ10" s="19">
        <f>D10+G10+J10+M10+P10+S10+V10+Y10+AB10+AE10+AH10+AK10+AN10+AQ10+AT10+AW10</f>
        <v>566</v>
      </c>
      <c r="BA10" s="19">
        <f aca="true" t="shared" si="14" ref="BA10:BA16">AZ10/AY10*100</f>
        <v>100</v>
      </c>
    </row>
    <row r="11" spans="1:53" s="15" customFormat="1" ht="19.5" customHeight="1">
      <c r="A11" s="14">
        <v>12</v>
      </c>
      <c r="B11" s="17" t="s">
        <v>42</v>
      </c>
      <c r="C11" s="18">
        <v>33.1</v>
      </c>
      <c r="D11" s="18">
        <v>33.1</v>
      </c>
      <c r="E11" s="18">
        <f t="shared" si="4"/>
        <v>100</v>
      </c>
      <c r="F11" s="18">
        <v>34.2</v>
      </c>
      <c r="G11" s="18">
        <v>34.2</v>
      </c>
      <c r="H11" s="18">
        <f t="shared" si="5"/>
        <v>100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34.5</v>
      </c>
      <c r="P11" s="18">
        <v>34.5</v>
      </c>
      <c r="Q11" s="18">
        <f t="shared" si="6"/>
        <v>100</v>
      </c>
      <c r="R11" s="18">
        <v>28.3</v>
      </c>
      <c r="S11" s="18">
        <v>28.3</v>
      </c>
      <c r="T11" s="18">
        <f t="shared" si="7"/>
        <v>100</v>
      </c>
      <c r="U11" s="18">
        <v>36.8</v>
      </c>
      <c r="V11" s="18">
        <v>36.8</v>
      </c>
      <c r="W11" s="18">
        <f t="shared" si="8"/>
        <v>100</v>
      </c>
      <c r="X11" s="18">
        <v>34.1</v>
      </c>
      <c r="Y11" s="18">
        <v>34.1</v>
      </c>
      <c r="Z11" s="18">
        <f t="shared" si="9"/>
        <v>100</v>
      </c>
      <c r="AA11" s="18">
        <v>38.1</v>
      </c>
      <c r="AB11" s="18">
        <v>38.1</v>
      </c>
      <c r="AC11" s="18">
        <f t="shared" si="10"/>
        <v>100</v>
      </c>
      <c r="AD11" s="18">
        <v>44</v>
      </c>
      <c r="AE11" s="18">
        <v>44</v>
      </c>
      <c r="AF11" s="18">
        <f t="shared" si="11"/>
        <v>100</v>
      </c>
      <c r="AG11" s="18">
        <v>50.7</v>
      </c>
      <c r="AH11" s="18">
        <v>50.7</v>
      </c>
      <c r="AI11" s="18">
        <f t="shared" si="12"/>
        <v>100</v>
      </c>
      <c r="AJ11" s="18">
        <v>46.4</v>
      </c>
      <c r="AK11" s="18">
        <v>46.4</v>
      </c>
      <c r="AL11" s="18">
        <f t="shared" si="13"/>
        <v>100</v>
      </c>
      <c r="AM11" s="18">
        <v>42.6</v>
      </c>
      <c r="AN11" s="18">
        <v>42.6</v>
      </c>
      <c r="AO11" s="18">
        <f t="shared" si="0"/>
        <v>100</v>
      </c>
      <c r="AP11" s="18">
        <v>41.2</v>
      </c>
      <c r="AQ11" s="18">
        <v>41.2</v>
      </c>
      <c r="AR11" s="18">
        <f t="shared" si="1"/>
        <v>100</v>
      </c>
      <c r="AS11" s="18">
        <v>36.4</v>
      </c>
      <c r="AT11" s="18">
        <v>36.4</v>
      </c>
      <c r="AU11" s="18">
        <f t="shared" si="2"/>
        <v>100</v>
      </c>
      <c r="AV11" s="18">
        <v>0</v>
      </c>
      <c r="AW11" s="18">
        <v>0</v>
      </c>
      <c r="AX11" s="18">
        <v>0</v>
      </c>
      <c r="AY11" s="19">
        <v>23949</v>
      </c>
      <c r="AZ11" s="19">
        <v>23949</v>
      </c>
      <c r="BA11" s="19">
        <f t="shared" si="14"/>
        <v>100</v>
      </c>
    </row>
    <row r="12" spans="1:53" s="15" customFormat="1" ht="23.25" customHeight="1">
      <c r="A12" s="14">
        <v>13</v>
      </c>
      <c r="B12" s="17" t="s">
        <v>43</v>
      </c>
      <c r="C12" s="18">
        <v>62.7</v>
      </c>
      <c r="D12" s="18">
        <v>62.7</v>
      </c>
      <c r="E12" s="18">
        <f t="shared" si="4"/>
        <v>100</v>
      </c>
      <c r="F12" s="18">
        <v>79.8</v>
      </c>
      <c r="G12" s="18">
        <v>79.8</v>
      </c>
      <c r="H12" s="18">
        <f t="shared" si="5"/>
        <v>100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68.5</v>
      </c>
      <c r="P12" s="18">
        <v>68.5</v>
      </c>
      <c r="Q12" s="18">
        <f t="shared" si="6"/>
        <v>100</v>
      </c>
      <c r="R12" s="18">
        <v>0</v>
      </c>
      <c r="S12" s="18">
        <v>0</v>
      </c>
      <c r="T12" s="18" t="e">
        <f>S12/R12*100</f>
        <v>#DIV/0!</v>
      </c>
      <c r="U12" s="18">
        <v>56.4</v>
      </c>
      <c r="V12" s="18">
        <v>56.4</v>
      </c>
      <c r="W12" s="18">
        <f t="shared" si="8"/>
        <v>100</v>
      </c>
      <c r="X12" s="18">
        <v>61.7</v>
      </c>
      <c r="Y12" s="18">
        <v>61.7</v>
      </c>
      <c r="Z12" s="18">
        <f t="shared" si="9"/>
        <v>100</v>
      </c>
      <c r="AA12" s="18">
        <v>86.6</v>
      </c>
      <c r="AB12" s="18">
        <v>86.6</v>
      </c>
      <c r="AC12" s="18">
        <f t="shared" si="10"/>
        <v>100</v>
      </c>
      <c r="AD12" s="18">
        <v>80.9</v>
      </c>
      <c r="AE12" s="18">
        <v>80.9</v>
      </c>
      <c r="AF12" s="18">
        <f t="shared" si="11"/>
        <v>100</v>
      </c>
      <c r="AG12" s="18">
        <v>95.7</v>
      </c>
      <c r="AH12" s="18">
        <v>95.7</v>
      </c>
      <c r="AI12" s="18">
        <f t="shared" si="12"/>
        <v>100</v>
      </c>
      <c r="AJ12" s="18">
        <v>85.9</v>
      </c>
      <c r="AK12" s="18">
        <v>85.9</v>
      </c>
      <c r="AL12" s="18">
        <f t="shared" si="13"/>
        <v>100</v>
      </c>
      <c r="AM12" s="18">
        <v>77.7</v>
      </c>
      <c r="AN12" s="18">
        <v>77.7</v>
      </c>
      <c r="AO12" s="18">
        <f t="shared" si="0"/>
        <v>100</v>
      </c>
      <c r="AP12" s="18">
        <v>75.3</v>
      </c>
      <c r="AQ12" s="18">
        <v>75.3</v>
      </c>
      <c r="AR12" s="18">
        <f t="shared" si="1"/>
        <v>100</v>
      </c>
      <c r="AS12" s="18">
        <v>33.1</v>
      </c>
      <c r="AT12" s="18">
        <v>33.1</v>
      </c>
      <c r="AU12" s="18">
        <f t="shared" si="2"/>
        <v>100</v>
      </c>
      <c r="AV12" s="18">
        <v>0</v>
      </c>
      <c r="AW12" s="18">
        <v>0</v>
      </c>
      <c r="AX12" s="18">
        <v>0</v>
      </c>
      <c r="AY12" s="19">
        <f>(C12+F12+I12+L12+O12+R12+U12+X12+AA12+AD12+AG12+AJ12+AM12+AP12+AS12+AV12)/16</f>
        <v>54.01875</v>
      </c>
      <c r="AZ12" s="19">
        <f>(D12+G12+J12+M12+P12+S12+V12+Y12+AB12+AE12+AH12+AK12+AN12+AQ12+AT12+AW12)/16</f>
        <v>54.01875</v>
      </c>
      <c r="BA12" s="19">
        <f t="shared" si="14"/>
        <v>100</v>
      </c>
    </row>
    <row r="13" spans="1:53" ht="27.75" customHeight="1">
      <c r="A13" s="11">
        <v>14</v>
      </c>
      <c r="B13" s="1" t="s">
        <v>23</v>
      </c>
      <c r="C13" s="3">
        <f>C14</f>
        <v>24369247.7</v>
      </c>
      <c r="D13" s="3">
        <f>D14</f>
        <v>24318624.78</v>
      </c>
      <c r="E13" s="3">
        <f t="shared" si="4"/>
        <v>99.79226720240527</v>
      </c>
      <c r="F13" s="3">
        <f>F14</f>
        <v>28378724.99</v>
      </c>
      <c r="G13" s="3">
        <f>G14</f>
        <v>28369456.06</v>
      </c>
      <c r="H13" s="3">
        <f t="shared" si="5"/>
        <v>99.9673384551164</v>
      </c>
      <c r="I13" s="2">
        <v>0</v>
      </c>
      <c r="J13" s="2">
        <v>0</v>
      </c>
      <c r="K13" s="3">
        <v>0</v>
      </c>
      <c r="L13" s="3">
        <v>0</v>
      </c>
      <c r="M13" s="3">
        <v>0</v>
      </c>
      <c r="N13" s="3">
        <v>0</v>
      </c>
      <c r="O13" s="3">
        <f>O14</f>
        <v>16755210.1</v>
      </c>
      <c r="P13" s="3">
        <f>P14</f>
        <v>16750210.1</v>
      </c>
      <c r="Q13" s="3">
        <f t="shared" si="6"/>
        <v>99.97015853594101</v>
      </c>
      <c r="R13" s="3">
        <v>822309.42</v>
      </c>
      <c r="S13" s="3">
        <v>822309.42</v>
      </c>
      <c r="T13" s="3">
        <f t="shared" si="7"/>
        <v>100</v>
      </c>
      <c r="U13" s="3">
        <f>U14</f>
        <v>16454501.36</v>
      </c>
      <c r="V13" s="3">
        <f>V14</f>
        <v>16454498.28</v>
      </c>
      <c r="W13" s="3">
        <f t="shared" si="8"/>
        <v>99.9999812817178</v>
      </c>
      <c r="X13" s="3">
        <f>X14</f>
        <v>25572734.31</v>
      </c>
      <c r="Y13" s="3">
        <f>Y14</f>
        <v>25572734.31</v>
      </c>
      <c r="Z13" s="3">
        <f t="shared" si="9"/>
        <v>100</v>
      </c>
      <c r="AA13" s="3">
        <f>AA14</f>
        <v>28053513.69</v>
      </c>
      <c r="AB13" s="3">
        <f>AB14</f>
        <v>28053513.69</v>
      </c>
      <c r="AC13" s="3">
        <f t="shared" si="10"/>
        <v>100</v>
      </c>
      <c r="AD13" s="3">
        <f>AD14</f>
        <v>32985606.25</v>
      </c>
      <c r="AE13" s="3">
        <f>AE14</f>
        <v>32985606.25</v>
      </c>
      <c r="AF13" s="3">
        <f t="shared" si="11"/>
        <v>100</v>
      </c>
      <c r="AG13" s="3">
        <f>AG14</f>
        <v>58888915.76</v>
      </c>
      <c r="AH13" s="3">
        <f>AH14</f>
        <v>58888915.76</v>
      </c>
      <c r="AI13" s="3">
        <f t="shared" si="12"/>
        <v>100</v>
      </c>
      <c r="AJ13" s="3">
        <f>AJ14</f>
        <v>34518502.72</v>
      </c>
      <c r="AK13" s="3">
        <f>AK14</f>
        <v>34518502.72</v>
      </c>
      <c r="AL13" s="4">
        <f t="shared" si="13"/>
        <v>100</v>
      </c>
      <c r="AM13" s="3">
        <f>AM14</f>
        <v>19433912.74</v>
      </c>
      <c r="AN13" s="3">
        <f>AN14</f>
        <v>19433912.74</v>
      </c>
      <c r="AO13" s="3">
        <f t="shared" si="0"/>
        <v>100</v>
      </c>
      <c r="AP13" s="3">
        <f>AP14</f>
        <v>39427470.53</v>
      </c>
      <c r="AQ13" s="3">
        <f>AQ14</f>
        <v>39427470.53</v>
      </c>
      <c r="AR13" s="3">
        <f t="shared" si="1"/>
        <v>100</v>
      </c>
      <c r="AS13" s="3">
        <v>16911548.87</v>
      </c>
      <c r="AT13" s="3">
        <v>16911548.87</v>
      </c>
      <c r="AU13" s="3">
        <f t="shared" si="2"/>
        <v>100</v>
      </c>
      <c r="AV13" s="3">
        <v>0</v>
      </c>
      <c r="AW13" s="3">
        <v>0</v>
      </c>
      <c r="AX13" s="3">
        <v>0</v>
      </c>
      <c r="AY13" s="6">
        <f aca="true" t="shared" si="15" ref="AY13:AZ16">C13+F13+I13+L13+O13+R13+U13+X13+AA13+AD13+AG13+AJ13+AM13+AP13+AS13+AV13</f>
        <v>342572198.43999994</v>
      </c>
      <c r="AZ13" s="6">
        <f t="shared" si="15"/>
        <v>342507303.51</v>
      </c>
      <c r="BA13" s="6">
        <f t="shared" si="14"/>
        <v>99.9810565684269</v>
      </c>
    </row>
    <row r="14" spans="1:53" ht="85.5" customHeight="1">
      <c r="A14" s="11">
        <v>15</v>
      </c>
      <c r="B14" s="1" t="s">
        <v>24</v>
      </c>
      <c r="C14" s="3">
        <v>24369247.7</v>
      </c>
      <c r="D14" s="3">
        <v>24318624.78</v>
      </c>
      <c r="E14" s="3">
        <f t="shared" si="4"/>
        <v>99.79226720240527</v>
      </c>
      <c r="F14" s="3">
        <v>28378724.99</v>
      </c>
      <c r="G14" s="3">
        <v>28369456.06</v>
      </c>
      <c r="H14" s="3">
        <f t="shared" si="5"/>
        <v>99.9673384551164</v>
      </c>
      <c r="I14" s="2">
        <v>0</v>
      </c>
      <c r="J14" s="2">
        <v>0</v>
      </c>
      <c r="K14" s="3">
        <v>0</v>
      </c>
      <c r="L14" s="3">
        <v>0</v>
      </c>
      <c r="M14" s="3">
        <v>0</v>
      </c>
      <c r="N14" s="3">
        <v>0</v>
      </c>
      <c r="O14" s="3">
        <v>16755210.1</v>
      </c>
      <c r="P14" s="3">
        <v>16750210.1</v>
      </c>
      <c r="Q14" s="3">
        <f t="shared" si="6"/>
        <v>99.97015853594101</v>
      </c>
      <c r="R14" s="3">
        <v>822309.42</v>
      </c>
      <c r="S14" s="3">
        <v>822309.42</v>
      </c>
      <c r="T14" s="3">
        <f t="shared" si="7"/>
        <v>100</v>
      </c>
      <c r="U14" s="3">
        <v>16454501.36</v>
      </c>
      <c r="V14" s="3">
        <v>16454498.28</v>
      </c>
      <c r="W14" s="3">
        <f t="shared" si="8"/>
        <v>99.9999812817178</v>
      </c>
      <c r="X14" s="3">
        <v>25572734.31</v>
      </c>
      <c r="Y14" s="3">
        <v>25572734.31</v>
      </c>
      <c r="Z14" s="3">
        <f t="shared" si="9"/>
        <v>100</v>
      </c>
      <c r="AA14" s="3">
        <v>28053513.69</v>
      </c>
      <c r="AB14" s="3">
        <v>28053513.69</v>
      </c>
      <c r="AC14" s="3">
        <f t="shared" si="10"/>
        <v>100</v>
      </c>
      <c r="AD14" s="3">
        <v>32985606.25</v>
      </c>
      <c r="AE14" s="3">
        <v>32985606.25</v>
      </c>
      <c r="AF14" s="3">
        <f t="shared" si="11"/>
        <v>100</v>
      </c>
      <c r="AG14" s="3">
        <v>58888915.76</v>
      </c>
      <c r="AH14" s="3">
        <v>58888915.76</v>
      </c>
      <c r="AI14" s="3">
        <f t="shared" si="12"/>
        <v>100</v>
      </c>
      <c r="AJ14" s="3">
        <v>34518502.72</v>
      </c>
      <c r="AK14" s="3">
        <v>34518502.72</v>
      </c>
      <c r="AL14" s="4">
        <f t="shared" si="13"/>
        <v>100</v>
      </c>
      <c r="AM14" s="3">
        <v>19433912.74</v>
      </c>
      <c r="AN14" s="3">
        <v>19433912.74</v>
      </c>
      <c r="AO14" s="3">
        <f>AN14/AM14*100</f>
        <v>100</v>
      </c>
      <c r="AP14" s="3">
        <v>39427470.53</v>
      </c>
      <c r="AQ14" s="3">
        <v>39427470.53</v>
      </c>
      <c r="AR14" s="3">
        <f>AQ14/AP14*100</f>
        <v>100</v>
      </c>
      <c r="AS14" s="3">
        <v>16911548.87</v>
      </c>
      <c r="AT14" s="3">
        <v>16911548.87</v>
      </c>
      <c r="AU14" s="3">
        <f>AT14/AS14*100</f>
        <v>100</v>
      </c>
      <c r="AV14" s="3">
        <v>0</v>
      </c>
      <c r="AW14" s="3">
        <v>0</v>
      </c>
      <c r="AX14" s="3">
        <v>0</v>
      </c>
      <c r="AY14" s="6">
        <f t="shared" si="15"/>
        <v>342572198.43999994</v>
      </c>
      <c r="AZ14" s="6">
        <f t="shared" si="15"/>
        <v>342507303.51</v>
      </c>
      <c r="BA14" s="6">
        <f t="shared" si="14"/>
        <v>99.9810565684269</v>
      </c>
    </row>
    <row r="15" spans="1:53" ht="26.25" customHeight="1">
      <c r="A15" s="11">
        <v>16</v>
      </c>
      <c r="B15" s="1" t="s">
        <v>25</v>
      </c>
      <c r="C15" s="3">
        <f>C16</f>
        <v>2848175.28</v>
      </c>
      <c r="D15" s="3">
        <f>D16</f>
        <v>2848175.28</v>
      </c>
      <c r="E15" s="3">
        <f t="shared" si="4"/>
        <v>100</v>
      </c>
      <c r="F15" s="3">
        <f>F16</f>
        <v>2575207.96</v>
      </c>
      <c r="G15" s="3">
        <f>G16</f>
        <v>2575207.96</v>
      </c>
      <c r="H15" s="3">
        <f>G15/F15*100</f>
        <v>100</v>
      </c>
      <c r="I15" s="2">
        <v>0</v>
      </c>
      <c r="J15" s="2">
        <v>0</v>
      </c>
      <c r="K15" s="3">
        <v>0</v>
      </c>
      <c r="L15" s="3">
        <v>0</v>
      </c>
      <c r="M15" s="3">
        <v>0</v>
      </c>
      <c r="N15" s="3">
        <v>0</v>
      </c>
      <c r="O15" s="3">
        <v>1867793.89</v>
      </c>
      <c r="P15" s="3">
        <v>1796796.89</v>
      </c>
      <c r="Q15" s="3">
        <f t="shared" si="6"/>
        <v>96.19888466387478</v>
      </c>
      <c r="R15" s="3">
        <v>193638.9</v>
      </c>
      <c r="S15" s="3">
        <v>193638.9</v>
      </c>
      <c r="T15" s="3">
        <f t="shared" si="7"/>
        <v>100</v>
      </c>
      <c r="U15" s="3">
        <f>U16</f>
        <v>1646323.56</v>
      </c>
      <c r="V15" s="3">
        <f>V16</f>
        <v>1515519.39</v>
      </c>
      <c r="W15" s="3">
        <f t="shared" si="8"/>
        <v>92.05477142050982</v>
      </c>
      <c r="X15" s="3">
        <f>X16</f>
        <v>2338371.3</v>
      </c>
      <c r="Y15" s="3">
        <f>Y16</f>
        <v>2307349.85</v>
      </c>
      <c r="Z15" s="3">
        <f t="shared" si="9"/>
        <v>98.6733736425862</v>
      </c>
      <c r="AA15" s="3">
        <f>AA16</f>
        <v>3479358.69</v>
      </c>
      <c r="AB15" s="3">
        <f>AB16</f>
        <v>3479358.69</v>
      </c>
      <c r="AC15" s="3">
        <f t="shared" si="10"/>
        <v>100</v>
      </c>
      <c r="AD15" s="3">
        <f>AD16</f>
        <v>2965096.2</v>
      </c>
      <c r="AE15" s="3">
        <f>AE16</f>
        <v>2901568.49</v>
      </c>
      <c r="AF15" s="3">
        <f t="shared" si="11"/>
        <v>97.85748233059014</v>
      </c>
      <c r="AG15" s="3">
        <f>AG16</f>
        <v>3083239.73</v>
      </c>
      <c r="AH15" s="3">
        <f>AH16</f>
        <v>3083239.73</v>
      </c>
      <c r="AI15" s="3">
        <f t="shared" si="12"/>
        <v>100</v>
      </c>
      <c r="AJ15" s="3">
        <v>2369725.95</v>
      </c>
      <c r="AK15" s="3">
        <v>2369725.95</v>
      </c>
      <c r="AL15" s="4">
        <f t="shared" si="13"/>
        <v>100</v>
      </c>
      <c r="AM15" s="3">
        <f>AM16</f>
        <v>2172132.38</v>
      </c>
      <c r="AN15" s="3">
        <f>AN16</f>
        <v>2040366.93</v>
      </c>
      <c r="AO15" s="3">
        <f t="shared" si="0"/>
        <v>93.9338204607953</v>
      </c>
      <c r="AP15" s="3">
        <f>AP16</f>
        <v>6648430.31</v>
      </c>
      <c r="AQ15" s="3">
        <f>AQ16</f>
        <v>6648430.31</v>
      </c>
      <c r="AR15" s="3">
        <f t="shared" si="1"/>
        <v>100</v>
      </c>
      <c r="AS15" s="3">
        <f>AS16</f>
        <v>1732012.53</v>
      </c>
      <c r="AT15" s="3">
        <f>AT16</f>
        <v>1732012.53</v>
      </c>
      <c r="AU15" s="3">
        <f t="shared" si="2"/>
        <v>100</v>
      </c>
      <c r="AV15" s="3">
        <v>0</v>
      </c>
      <c r="AW15" s="3">
        <v>0</v>
      </c>
      <c r="AX15" s="3">
        <v>0</v>
      </c>
      <c r="AY15" s="6">
        <f t="shared" si="15"/>
        <v>33919506.68</v>
      </c>
      <c r="AZ15" s="6">
        <f t="shared" si="15"/>
        <v>33491390.9</v>
      </c>
      <c r="BA15" s="6">
        <f t="shared" si="14"/>
        <v>98.73784785834626</v>
      </c>
    </row>
    <row r="16" spans="1:53" ht="78" customHeight="1">
      <c r="A16" s="11">
        <v>17</v>
      </c>
      <c r="B16" s="1" t="s">
        <v>26</v>
      </c>
      <c r="C16" s="3">
        <v>2848175.28</v>
      </c>
      <c r="D16" s="3">
        <v>2848175.28</v>
      </c>
      <c r="E16" s="3">
        <f t="shared" si="4"/>
        <v>100</v>
      </c>
      <c r="F16" s="3">
        <v>2575207.96</v>
      </c>
      <c r="G16" s="3">
        <v>2575207.96</v>
      </c>
      <c r="H16" s="3">
        <f t="shared" si="5"/>
        <v>100</v>
      </c>
      <c r="I16" s="2">
        <v>0</v>
      </c>
      <c r="J16" s="2">
        <v>0</v>
      </c>
      <c r="K16" s="3">
        <v>0</v>
      </c>
      <c r="L16" s="3">
        <v>0</v>
      </c>
      <c r="M16" s="3">
        <v>0</v>
      </c>
      <c r="N16" s="3">
        <v>0</v>
      </c>
      <c r="O16" s="3">
        <v>1867793.89</v>
      </c>
      <c r="P16" s="3">
        <v>1796796.89</v>
      </c>
      <c r="Q16" s="3">
        <f t="shared" si="6"/>
        <v>96.19888466387478</v>
      </c>
      <c r="R16" s="3">
        <v>193638.9</v>
      </c>
      <c r="S16" s="3">
        <v>193638.9</v>
      </c>
      <c r="T16" s="3">
        <f t="shared" si="7"/>
        <v>100</v>
      </c>
      <c r="U16" s="3">
        <v>1646323.56</v>
      </c>
      <c r="V16" s="3">
        <v>1515519.39</v>
      </c>
      <c r="W16" s="3">
        <f t="shared" si="8"/>
        <v>92.05477142050982</v>
      </c>
      <c r="X16" s="3">
        <v>2338371.3</v>
      </c>
      <c r="Y16" s="3">
        <v>2307349.85</v>
      </c>
      <c r="Z16" s="3">
        <f t="shared" si="9"/>
        <v>98.6733736425862</v>
      </c>
      <c r="AA16" s="3">
        <v>3479358.69</v>
      </c>
      <c r="AB16" s="3">
        <v>3479358.69</v>
      </c>
      <c r="AC16" s="3">
        <f t="shared" si="10"/>
        <v>100</v>
      </c>
      <c r="AD16" s="3">
        <v>2965096.2</v>
      </c>
      <c r="AE16" s="3">
        <v>2901568.49</v>
      </c>
      <c r="AF16" s="3">
        <f t="shared" si="11"/>
        <v>97.85748233059014</v>
      </c>
      <c r="AG16" s="3">
        <v>3083239.73</v>
      </c>
      <c r="AH16" s="3">
        <v>3083239.73</v>
      </c>
      <c r="AI16" s="3">
        <f t="shared" si="12"/>
        <v>100</v>
      </c>
      <c r="AJ16" s="3">
        <v>2369725.95</v>
      </c>
      <c r="AK16" s="3">
        <v>2369725.95</v>
      </c>
      <c r="AL16" s="4">
        <f t="shared" si="13"/>
        <v>100</v>
      </c>
      <c r="AM16" s="3">
        <v>2172132.38</v>
      </c>
      <c r="AN16" s="3">
        <v>2040366.93</v>
      </c>
      <c r="AO16" s="3">
        <f>AN16/AM16*100</f>
        <v>93.9338204607953</v>
      </c>
      <c r="AP16" s="3">
        <v>6648430.31</v>
      </c>
      <c r="AQ16" s="3">
        <v>6648430.31</v>
      </c>
      <c r="AR16" s="3">
        <f>AQ16/AP16*100</f>
        <v>100</v>
      </c>
      <c r="AS16" s="3">
        <v>1732012.53</v>
      </c>
      <c r="AT16" s="3">
        <v>1732012.53</v>
      </c>
      <c r="AU16" s="3">
        <f>AT16/AS16*100</f>
        <v>100</v>
      </c>
      <c r="AV16" s="3">
        <v>0</v>
      </c>
      <c r="AW16" s="3">
        <v>0</v>
      </c>
      <c r="AX16" s="3">
        <v>0</v>
      </c>
      <c r="AY16" s="6">
        <f t="shared" si="15"/>
        <v>33919506.68</v>
      </c>
      <c r="AZ16" s="6">
        <f t="shared" si="15"/>
        <v>33491390.9</v>
      </c>
      <c r="BA16" s="6">
        <f t="shared" si="14"/>
        <v>98.73784785834626</v>
      </c>
    </row>
    <row r="17" spans="1:53" ht="50.25" customHeight="1">
      <c r="A17" s="11">
        <v>19</v>
      </c>
      <c r="B17" s="1" t="s">
        <v>1</v>
      </c>
      <c r="C17" s="2">
        <v>0</v>
      </c>
      <c r="D17" s="2">
        <v>0</v>
      </c>
      <c r="E17" s="3">
        <v>0</v>
      </c>
      <c r="F17" s="2">
        <v>0</v>
      </c>
      <c r="G17" s="2">
        <v>0</v>
      </c>
      <c r="H17" s="3">
        <v>0</v>
      </c>
      <c r="I17" s="2">
        <v>0</v>
      </c>
      <c r="J17" s="2">
        <v>0</v>
      </c>
      <c r="K17" s="3">
        <v>0</v>
      </c>
      <c r="L17" s="3">
        <v>0</v>
      </c>
      <c r="M17" s="3">
        <v>0</v>
      </c>
      <c r="N17" s="3">
        <v>0</v>
      </c>
      <c r="O17" s="2">
        <v>0</v>
      </c>
      <c r="P17" s="4">
        <v>0</v>
      </c>
      <c r="Q17" s="3">
        <v>0</v>
      </c>
      <c r="R17" s="2">
        <v>0</v>
      </c>
      <c r="S17" s="2">
        <v>0</v>
      </c>
      <c r="T17" s="3">
        <v>0</v>
      </c>
      <c r="U17" s="2">
        <v>0</v>
      </c>
      <c r="V17" s="2">
        <v>0</v>
      </c>
      <c r="W17" s="3">
        <v>0</v>
      </c>
      <c r="X17" s="2">
        <v>0</v>
      </c>
      <c r="Y17" s="2">
        <v>0</v>
      </c>
      <c r="Z17" s="3">
        <v>0</v>
      </c>
      <c r="AA17" s="2">
        <v>0</v>
      </c>
      <c r="AB17" s="2">
        <v>0</v>
      </c>
      <c r="AC17" s="3">
        <v>0</v>
      </c>
      <c r="AD17" s="2">
        <v>0</v>
      </c>
      <c r="AE17" s="2">
        <v>0</v>
      </c>
      <c r="AF17" s="3">
        <v>0</v>
      </c>
      <c r="AG17" s="2">
        <v>0</v>
      </c>
      <c r="AH17" s="2">
        <v>0</v>
      </c>
      <c r="AI17" s="3">
        <v>0</v>
      </c>
      <c r="AJ17" s="2">
        <v>0</v>
      </c>
      <c r="AK17" s="2">
        <v>0</v>
      </c>
      <c r="AL17" s="4">
        <v>0</v>
      </c>
      <c r="AM17" s="2">
        <v>0</v>
      </c>
      <c r="AN17" s="2">
        <v>0</v>
      </c>
      <c r="AO17" s="3">
        <v>0</v>
      </c>
      <c r="AP17" s="2">
        <v>0</v>
      </c>
      <c r="AQ17" s="2">
        <v>0</v>
      </c>
      <c r="AR17" s="3">
        <v>0</v>
      </c>
      <c r="AS17" s="2">
        <v>0</v>
      </c>
      <c r="AT17" s="2">
        <v>0</v>
      </c>
      <c r="AU17" s="3">
        <v>0</v>
      </c>
      <c r="AV17" s="3">
        <v>0</v>
      </c>
      <c r="AW17" s="3">
        <v>0</v>
      </c>
      <c r="AX17" s="3">
        <v>0</v>
      </c>
      <c r="AY17" s="5">
        <v>0</v>
      </c>
      <c r="AZ17" s="5">
        <v>0</v>
      </c>
      <c r="BA17" s="6">
        <v>0</v>
      </c>
    </row>
    <row r="18" spans="1:53" ht="21.75" customHeight="1">
      <c r="A18" s="11">
        <v>20</v>
      </c>
      <c r="B18" s="1" t="s">
        <v>2</v>
      </c>
      <c r="C18" s="2">
        <v>0</v>
      </c>
      <c r="D18" s="2">
        <v>2</v>
      </c>
      <c r="E18" s="3">
        <v>0</v>
      </c>
      <c r="F18" s="2">
        <v>0</v>
      </c>
      <c r="G18" s="2">
        <v>2</v>
      </c>
      <c r="H18" s="3">
        <v>0</v>
      </c>
      <c r="I18" s="2">
        <v>0</v>
      </c>
      <c r="J18" s="2">
        <v>0</v>
      </c>
      <c r="K18" s="3">
        <v>0</v>
      </c>
      <c r="L18" s="3">
        <v>0</v>
      </c>
      <c r="M18" s="3">
        <v>0</v>
      </c>
      <c r="N18" s="3">
        <v>0</v>
      </c>
      <c r="O18" s="2">
        <v>0</v>
      </c>
      <c r="P18" s="2">
        <v>0</v>
      </c>
      <c r="Q18" s="3">
        <v>0</v>
      </c>
      <c r="R18" s="2">
        <v>0</v>
      </c>
      <c r="S18" s="2">
        <v>0</v>
      </c>
      <c r="T18" s="3">
        <v>0</v>
      </c>
      <c r="U18" s="2">
        <v>0</v>
      </c>
      <c r="V18" s="2">
        <v>4</v>
      </c>
      <c r="W18" s="3">
        <v>0</v>
      </c>
      <c r="X18" s="2">
        <v>0</v>
      </c>
      <c r="Y18" s="2">
        <v>12</v>
      </c>
      <c r="Z18" s="3">
        <v>0</v>
      </c>
      <c r="AA18" s="2">
        <v>0</v>
      </c>
      <c r="AB18" s="2">
        <v>5</v>
      </c>
      <c r="AC18" s="3">
        <v>0</v>
      </c>
      <c r="AD18" s="2">
        <v>0</v>
      </c>
      <c r="AE18" s="2">
        <v>9</v>
      </c>
      <c r="AF18" s="3">
        <v>0</v>
      </c>
      <c r="AG18" s="2">
        <v>0</v>
      </c>
      <c r="AH18" s="2">
        <v>4</v>
      </c>
      <c r="AI18" s="3">
        <v>0</v>
      </c>
      <c r="AJ18" s="2">
        <v>0</v>
      </c>
      <c r="AK18" s="2">
        <v>2</v>
      </c>
      <c r="AL18" s="4">
        <v>0</v>
      </c>
      <c r="AM18" s="2">
        <v>0</v>
      </c>
      <c r="AN18" s="2">
        <v>0</v>
      </c>
      <c r="AO18" s="3">
        <v>0</v>
      </c>
      <c r="AP18" s="2">
        <v>0</v>
      </c>
      <c r="AQ18" s="2">
        <v>4</v>
      </c>
      <c r="AR18" s="3">
        <v>0</v>
      </c>
      <c r="AS18" s="2">
        <v>0</v>
      </c>
      <c r="AT18" s="2">
        <v>11</v>
      </c>
      <c r="AU18" s="3">
        <v>0</v>
      </c>
      <c r="AV18" s="3">
        <v>0</v>
      </c>
      <c r="AW18" s="3">
        <v>0</v>
      </c>
      <c r="AX18" s="3">
        <v>0</v>
      </c>
      <c r="AY18" s="5">
        <v>0</v>
      </c>
      <c r="AZ18" s="5">
        <f>D18+G18+J18+M18+P18+S18+V18+Y18+AB18+AE18+AH18+AK18+AN18+AQ18+AT18+AW18</f>
        <v>55</v>
      </c>
      <c r="BA18" s="6">
        <v>0</v>
      </c>
    </row>
    <row r="19" spans="1:53" ht="36" customHeight="1">
      <c r="A19" s="11">
        <v>21</v>
      </c>
      <c r="B19" s="1" t="s">
        <v>27</v>
      </c>
      <c r="C19" s="3">
        <v>0</v>
      </c>
      <c r="D19" s="3">
        <v>7147.32</v>
      </c>
      <c r="E19" s="3">
        <v>0</v>
      </c>
      <c r="F19" s="3">
        <v>0</v>
      </c>
      <c r="G19" s="3">
        <v>174737.13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48389.46</v>
      </c>
      <c r="W19" s="3">
        <v>0</v>
      </c>
      <c r="X19" s="3">
        <v>0</v>
      </c>
      <c r="Y19" s="3">
        <v>239912.76</v>
      </c>
      <c r="Z19" s="3">
        <v>0</v>
      </c>
      <c r="AA19" s="3">
        <v>0</v>
      </c>
      <c r="AB19" s="3">
        <v>19011.83</v>
      </c>
      <c r="AC19" s="3">
        <v>0</v>
      </c>
      <c r="AD19" s="3">
        <v>0</v>
      </c>
      <c r="AE19" s="3">
        <v>472595.59</v>
      </c>
      <c r="AF19" s="3">
        <v>0</v>
      </c>
      <c r="AG19" s="3">
        <v>0</v>
      </c>
      <c r="AH19" s="3">
        <v>37892.59</v>
      </c>
      <c r="AI19" s="3">
        <v>0</v>
      </c>
      <c r="AJ19" s="3">
        <v>0</v>
      </c>
      <c r="AK19" s="3">
        <v>7243.6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47043.18</v>
      </c>
      <c r="AR19" s="3">
        <v>0</v>
      </c>
      <c r="AS19" s="3">
        <v>0</v>
      </c>
      <c r="AT19" s="3">
        <v>67539.28</v>
      </c>
      <c r="AU19" s="3">
        <v>0</v>
      </c>
      <c r="AV19" s="3">
        <v>0</v>
      </c>
      <c r="AW19" s="3">
        <v>0</v>
      </c>
      <c r="AX19" s="3">
        <v>0</v>
      </c>
      <c r="AY19" s="6">
        <v>0</v>
      </c>
      <c r="AZ19" s="6">
        <f>D19+G19+J19+M19+P19+S19+V19+Y19+AB19+AE19+AH19+AK19+AN19+AQ19+AT19+AW19</f>
        <v>1121512.74</v>
      </c>
      <c r="BA19" s="6">
        <v>0</v>
      </c>
    </row>
    <row r="20" spans="1:53" ht="57.75" customHeight="1">
      <c r="A20" s="11">
        <v>22</v>
      </c>
      <c r="B20" s="1" t="s">
        <v>3</v>
      </c>
      <c r="C20" s="2">
        <v>0</v>
      </c>
      <c r="D20" s="2">
        <v>0</v>
      </c>
      <c r="E20" s="3">
        <v>0</v>
      </c>
      <c r="F20" s="2">
        <v>0</v>
      </c>
      <c r="G20" s="2">
        <v>0</v>
      </c>
      <c r="H20" s="3">
        <v>0</v>
      </c>
      <c r="I20" s="2">
        <v>0</v>
      </c>
      <c r="J20" s="2">
        <v>0</v>
      </c>
      <c r="K20" s="3">
        <v>0</v>
      </c>
      <c r="L20" s="3">
        <v>0</v>
      </c>
      <c r="M20" s="3">
        <v>0</v>
      </c>
      <c r="N20" s="3">
        <v>0</v>
      </c>
      <c r="O20" s="2">
        <v>0</v>
      </c>
      <c r="P20" s="2">
        <v>0</v>
      </c>
      <c r="Q20" s="3">
        <v>0</v>
      </c>
      <c r="R20" s="2">
        <v>0</v>
      </c>
      <c r="S20" s="2">
        <v>0</v>
      </c>
      <c r="T20" s="3">
        <v>0</v>
      </c>
      <c r="U20" s="2">
        <v>0</v>
      </c>
      <c r="V20" s="2">
        <v>0</v>
      </c>
      <c r="W20" s="3">
        <v>0</v>
      </c>
      <c r="X20" s="2">
        <v>0</v>
      </c>
      <c r="Y20" s="2">
        <v>0</v>
      </c>
      <c r="Z20" s="3">
        <v>0</v>
      </c>
      <c r="AA20" s="2">
        <v>0</v>
      </c>
      <c r="AB20" s="2">
        <v>0</v>
      </c>
      <c r="AC20" s="3">
        <v>0</v>
      </c>
      <c r="AD20" s="2">
        <v>0</v>
      </c>
      <c r="AE20" s="2">
        <v>0</v>
      </c>
      <c r="AF20" s="3">
        <v>0</v>
      </c>
      <c r="AG20" s="2">
        <v>0</v>
      </c>
      <c r="AH20" s="2">
        <v>0</v>
      </c>
      <c r="AI20" s="3">
        <v>0</v>
      </c>
      <c r="AJ20" s="2">
        <v>0</v>
      </c>
      <c r="AK20" s="2">
        <v>0</v>
      </c>
      <c r="AL20" s="4">
        <v>0</v>
      </c>
      <c r="AM20" s="2">
        <v>0</v>
      </c>
      <c r="AN20" s="2">
        <v>0</v>
      </c>
      <c r="AO20" s="3">
        <v>0</v>
      </c>
      <c r="AP20" s="2">
        <v>0</v>
      </c>
      <c r="AQ20" s="2">
        <v>0</v>
      </c>
      <c r="AR20" s="3">
        <v>0</v>
      </c>
      <c r="AS20" s="2">
        <v>0</v>
      </c>
      <c r="AT20" s="2">
        <v>0</v>
      </c>
      <c r="AU20" s="3">
        <v>0</v>
      </c>
      <c r="AV20" s="3">
        <v>0</v>
      </c>
      <c r="AW20" s="3">
        <v>0</v>
      </c>
      <c r="AX20" s="3">
        <v>0</v>
      </c>
      <c r="AY20" s="5">
        <v>0</v>
      </c>
      <c r="AZ20" s="5">
        <v>0</v>
      </c>
      <c r="BA20" s="6">
        <v>0</v>
      </c>
    </row>
    <row r="21" spans="1:53" ht="57" customHeight="1">
      <c r="A21" s="11">
        <v>23</v>
      </c>
      <c r="B21" s="1" t="s">
        <v>4</v>
      </c>
      <c r="C21" s="2">
        <v>0</v>
      </c>
      <c r="D21" s="2">
        <v>0</v>
      </c>
      <c r="E21" s="3">
        <v>0</v>
      </c>
      <c r="F21" s="2">
        <v>0</v>
      </c>
      <c r="G21" s="2">
        <v>0</v>
      </c>
      <c r="H21" s="3">
        <v>0</v>
      </c>
      <c r="I21" s="2">
        <v>0</v>
      </c>
      <c r="J21" s="2">
        <v>0</v>
      </c>
      <c r="K21" s="3">
        <v>0</v>
      </c>
      <c r="L21" s="2">
        <v>0</v>
      </c>
      <c r="M21" s="2">
        <v>0</v>
      </c>
      <c r="N21" s="3">
        <v>0</v>
      </c>
      <c r="O21" s="2">
        <v>0</v>
      </c>
      <c r="P21" s="2">
        <v>0</v>
      </c>
      <c r="Q21" s="3">
        <v>0</v>
      </c>
      <c r="R21" s="2">
        <v>0</v>
      </c>
      <c r="S21" s="2">
        <v>0</v>
      </c>
      <c r="T21" s="3">
        <v>0</v>
      </c>
      <c r="U21" s="2">
        <v>0</v>
      </c>
      <c r="V21" s="2">
        <v>0</v>
      </c>
      <c r="W21" s="3">
        <v>0</v>
      </c>
      <c r="X21" s="2">
        <v>0</v>
      </c>
      <c r="Y21" s="2">
        <v>0</v>
      </c>
      <c r="Z21" s="3">
        <v>0</v>
      </c>
      <c r="AA21" s="2">
        <v>0</v>
      </c>
      <c r="AB21" s="2">
        <v>0</v>
      </c>
      <c r="AC21" s="3">
        <v>0</v>
      </c>
      <c r="AD21" s="2">
        <v>0</v>
      </c>
      <c r="AE21" s="2">
        <v>0</v>
      </c>
      <c r="AF21" s="3">
        <v>0</v>
      </c>
      <c r="AG21" s="2">
        <v>0</v>
      </c>
      <c r="AH21" s="2">
        <v>0</v>
      </c>
      <c r="AI21" s="3">
        <v>0</v>
      </c>
      <c r="AJ21" s="2">
        <v>0</v>
      </c>
      <c r="AK21" s="2">
        <v>0</v>
      </c>
      <c r="AL21" s="4">
        <v>0</v>
      </c>
      <c r="AM21" s="2">
        <v>0</v>
      </c>
      <c r="AN21" s="2">
        <v>0</v>
      </c>
      <c r="AO21" s="3">
        <v>0</v>
      </c>
      <c r="AP21" s="2">
        <v>0</v>
      </c>
      <c r="AQ21" s="2">
        <v>0</v>
      </c>
      <c r="AR21" s="3">
        <v>0</v>
      </c>
      <c r="AS21" s="2">
        <v>0</v>
      </c>
      <c r="AT21" s="2">
        <v>0</v>
      </c>
      <c r="AU21" s="3">
        <v>0</v>
      </c>
      <c r="AV21" s="2">
        <v>0</v>
      </c>
      <c r="AW21" s="2">
        <v>0</v>
      </c>
      <c r="AX21" s="3">
        <v>0</v>
      </c>
      <c r="AY21" s="5">
        <v>0</v>
      </c>
      <c r="AZ21" s="5">
        <v>0</v>
      </c>
      <c r="BA21" s="6">
        <v>0</v>
      </c>
    </row>
    <row r="22" spans="3:32" ht="12.7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3:32" ht="12.7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3:32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3:32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3:32" ht="12.7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3:32" ht="12.7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3:32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3:32" ht="12.7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3:32" ht="12.7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</sheetData>
  <sheetProtection/>
  <mergeCells count="21">
    <mergeCell ref="B2:B3"/>
    <mergeCell ref="C2:E2"/>
    <mergeCell ref="F2:H2"/>
    <mergeCell ref="AG2:AI2"/>
    <mergeCell ref="AJ2:AL2"/>
    <mergeCell ref="U2:W2"/>
    <mergeCell ref="AH1:AZ1"/>
    <mergeCell ref="AP2:AR2"/>
    <mergeCell ref="AS2:AU2"/>
    <mergeCell ref="AV2:AX2"/>
    <mergeCell ref="AY2:BA2"/>
    <mergeCell ref="X2:Z2"/>
    <mergeCell ref="AM2:AO2"/>
    <mergeCell ref="A1:AF1"/>
    <mergeCell ref="A2:A3"/>
    <mergeCell ref="AD2:AF2"/>
    <mergeCell ref="I2:K2"/>
    <mergeCell ref="L2:N2"/>
    <mergeCell ref="AA2:AC2"/>
    <mergeCell ref="O2:Q2"/>
    <mergeCell ref="R2:T2"/>
  </mergeCells>
  <printOptions/>
  <pageMargins left="0.1968503937007874" right="0" top="1.1811023622047245" bottom="0.3937007874015748" header="0.5118110236220472" footer="0.5118110236220472"/>
  <pageSetup horizontalDpi="600" verticalDpi="600" orientation="landscape" paperSize="9" scale="49" r:id="rId1"/>
  <rowBreaks count="1" manualBreakCount="1">
    <brk id="9" min="1" max="52" man="1"/>
  </rowBreaks>
  <colBreaks count="2" manualBreakCount="2">
    <brk id="26" max="20" man="1"/>
    <brk id="32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2021-03-05T07:39:59Z</cp:lastPrinted>
  <dcterms:created xsi:type="dcterms:W3CDTF">2013-03-15T09:13:42Z</dcterms:created>
  <dcterms:modified xsi:type="dcterms:W3CDTF">2023-03-17T05:05:16Z</dcterms:modified>
  <cp:category/>
  <cp:version/>
  <cp:contentType/>
  <cp:contentStatus/>
</cp:coreProperties>
</file>